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Išlaidos" sheetId="1" r:id="rId1"/>
    <sheet name="Kuro sąnaudo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<sst xmlns="http://schemas.openxmlformats.org/spreadsheetml/2006/main" count="104" uniqueCount="53">
  <si>
    <t>Data</t>
  </si>
  <si>
    <t>Litrai</t>
  </si>
  <si>
    <t>Kilai</t>
  </si>
  <si>
    <t>Kaina</t>
  </si>
  <si>
    <t>Einamos Sąnaudos</t>
  </si>
  <si>
    <t>Einama kaina</t>
  </si>
  <si>
    <t>Sausis</t>
  </si>
  <si>
    <t>Viso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</si>
  <si>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</si>
  <si>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</si>
  <si>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</si>
  <si>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</si>
  <si>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</si>
  <si>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</si>
  <si>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</si>
  <si>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</si>
  <si>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</si>
  <si>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</si>
  <si>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</si>
  <si>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Kiek</t>
  </si>
  <si>
    <t>Už ką</t>
  </si>
  <si>
    <t>Įsigijimas</t>
  </si>
  <si>
    <t>Registravimas, numeriai</t>
  </si>
  <si>
    <t>Eksplotacija</t>
  </si>
  <si>
    <t>Draudimas</t>
  </si>
  <si>
    <t>Remontas</t>
  </si>
  <si>
    <t>Pašildymo žvakės</t>
  </si>
  <si>
    <t>Technikinė</t>
  </si>
  <si>
    <t>Langų skystis</t>
  </si>
  <si>
    <t>Liemenė atspindinti šviesą</t>
  </si>
  <si>
    <t>Gesintuvas</t>
  </si>
  <si>
    <t>Tepalai</t>
  </si>
  <si>
    <t>Leikos kurui</t>
  </si>
  <si>
    <t>Tepalo, oro filtrai, stabdžių skystis</t>
  </si>
  <si>
    <t>Bauda už greitį (76km/h vietoj 50km/h Dvarčionyse)</t>
  </si>
  <si>
    <t>Plastmasiukas variklio apsaugai</t>
  </si>
  <si>
    <t>Bauda už stovėjimą ant vejos</t>
  </si>
  <si>
    <t>Kilimėliai</t>
  </si>
  <si>
    <t>Baterija pulteliui</t>
  </si>
  <si>
    <t>Lemputės numerio apšvietimui</t>
  </si>
  <si>
    <t>Trumpų lemputė kairei pusei</t>
  </si>
  <si>
    <t>Oro ir tepalo filtrai</t>
  </si>
  <si>
    <t>Du geležiniai ratlankiai</t>
  </si>
  <si>
    <t>Padangų užmontavimas (data apytikslė)</t>
  </si>
  <si>
    <t>Stiklų ploviklis</t>
  </si>
  <si>
    <t>Baterijos pulteliui</t>
  </si>
  <si>
    <t>Stabdžių kaladėlės</t>
  </si>
  <si>
    <t>Padangų galinių užmontavimas</t>
  </si>
  <si>
    <t>Stabdžių kaladėlių keitimas</t>
  </si>
  <si>
    <t>Pirkimas</t>
  </si>
  <si>
    <t>Pakabos remontas, 2593xx rida, keitė dešinėj pusėj du šarnyrus viršuj (po 80lt), du apačioj(po 75lt). Dar prie apatinių kažkokias gumas uždėjo (po 65 lt.) Polijoniškio 1.</t>
  </si>
  <si>
    <t>Kita</t>
  </si>
  <si>
    <t>Šepetys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</si>
</sst>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0\ [$Lt-427]"/>
    <numFmt numFmtId="165" formatCode="#,##0.00\ &quot;Lt&quot;"/>
    <numFmt numFmtId="166" formatCode="_-* #,##0.00\ [$Lt-427]_-;\-* #,##0.00\ [$Lt-427]_-;_-* &quot;-&quot;??\ [$Lt-427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6100"/>
      <name val="Calibri"/>
      <family val="2"/>
    </font>
    <font>
      <b/>
      <sz val="12"/>
      <color rgb="FF9C65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quotePrefix="1">
      <alignment wrapText="1"/>
    </xf>
    <xf numFmtId="164" fontId="19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14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4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 wrapText="1"/>
    </xf>
    <xf numFmtId="166" fontId="19" fillId="0" borderId="0" xfId="0" applyNumberFormat="1" applyFont="1" applyFill="1" applyBorder="1" applyAlignment="1">
      <alignment/>
    </xf>
    <xf numFmtId="14" fontId="39" fillId="29" borderId="0" xfId="47" applyNumberFormat="1" applyFont="1" applyBorder="1" applyAlignment="1">
      <alignment/>
    </xf>
    <xf numFmtId="0" fontId="40" fillId="31" borderId="0" xfId="54" applyNumberFormat="1" applyFont="1" applyBorder="1" applyAlignment="1">
      <alignment/>
    </xf>
    <xf numFmtId="164" fontId="40" fillId="31" borderId="0" xfId="54" applyNumberFormat="1" applyFont="1" applyBorder="1" applyAlignment="1">
      <alignment/>
    </xf>
    <xf numFmtId="2" fontId="40" fillId="31" borderId="0" xfId="54" applyNumberFormat="1" applyFont="1" applyBorder="1" applyAlignment="1">
      <alignment/>
    </xf>
    <xf numFmtId="0" fontId="18" fillId="0" borderId="0" xfId="0" applyNumberFormat="1" applyFont="1" applyFill="1" applyBorder="1" applyAlignment="1">
      <alignment wrapText="1"/>
    </xf>
    <xf numFmtId="14" fontId="0" fillId="0" borderId="0" xfId="0" applyNumberFormat="1" applyFont="1" applyAlignment="1">
      <alignment/>
    </xf>
    <xf numFmtId="165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4" fontId="19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1" fillId="29" borderId="0" xfId="47" applyFont="1" applyAlignment="1">
      <alignment/>
    </xf>
    <xf numFmtId="164" fontId="41" fillId="29" borderId="0" xfId="47" applyNumberFormat="1" applyFont="1" applyAlignment="1">
      <alignment/>
    </xf>
    <xf numFmtId="0" fontId="41" fillId="29" borderId="0" xfId="47" applyNumberFormat="1" applyFont="1" applyBorder="1" applyAlignment="1">
      <alignment/>
    </xf>
    <xf numFmtId="165" fontId="41" fillId="29" borderId="0" xfId="47" applyNumberFormat="1" applyFont="1" applyBorder="1" applyAlignment="1">
      <alignment/>
    </xf>
    <xf numFmtId="44" fontId="19" fillId="0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16.28125" style="0" customWidth="1"/>
    <col min="2" max="2" width="10.421875" style="0" customWidth="1"/>
    <col min="3" max="3" width="12.421875" style="0" bestFit="1" customWidth="1"/>
    <col min="4" max="4" width="30.8515625" style="0" customWidth="1"/>
    <col min="6" max="6" width="12.00390625" style="0" customWidth="1"/>
    <col min="7" max="7" width="11.140625" style="0" bestFit="1" customWidth="1"/>
  </cols>
  <sheetData>
    <row r="1" spans="2:4" ht="15">
      <c r="B1" s="22" t="s">
        <v>0</v>
      </c>
      <c r="C1" s="2" t="s">
        <v>19</v>
      </c>
      <c r="D1" s="2" t="s">
        <v>20</v>
      </c>
    </row>
    <row r="2" spans="1:4" ht="15">
      <c r="A2" t="s">
        <v>21</v>
      </c>
      <c r="B2" s="23">
        <v>40565</v>
      </c>
      <c r="C2" s="34">
        <v>11000</v>
      </c>
      <c r="D2" s="25" t="s">
        <v>49</v>
      </c>
    </row>
    <row r="3" spans="1:7" ht="15">
      <c r="A3" t="s">
        <v>21</v>
      </c>
      <c r="B3" s="23">
        <v>40565</v>
      </c>
      <c r="C3" s="24">
        <v>140</v>
      </c>
      <c r="D3" s="25" t="s">
        <v>22</v>
      </c>
      <c r="F3" s="30">
        <f>SUMIF(A2:A33,"Eksplotacija",C2:C33)</f>
        <v>747.3199999999999</v>
      </c>
      <c r="G3" s="31" t="s">
        <v>23</v>
      </c>
    </row>
    <row r="4" spans="1:7" ht="15">
      <c r="A4" t="s">
        <v>23</v>
      </c>
      <c r="B4" s="23">
        <v>40565</v>
      </c>
      <c r="C4" s="24">
        <v>160.17</v>
      </c>
      <c r="D4" s="25" t="s">
        <v>24</v>
      </c>
      <c r="F4" s="30">
        <f>SUMIF(A3:A33,"Remontas",C3:C33)</f>
        <v>544.5500000000001</v>
      </c>
      <c r="G4" s="31" t="s">
        <v>25</v>
      </c>
    </row>
    <row r="5" spans="1:256" ht="15">
      <c r="A5" t="s">
        <v>21</v>
      </c>
      <c r="B5" s="23">
        <v>40565</v>
      </c>
      <c r="C5" s="24">
        <v>10</v>
      </c>
      <c r="D5" s="26" t="s">
        <v>51</v>
      </c>
      <c r="E5" s="23"/>
      <c r="F5" s="30">
        <f>SUMIF(A2:A33,"Įsigijimas",C2:C33)+C36</f>
        <v>11150</v>
      </c>
      <c r="G5" s="31" t="s">
        <v>21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4" ht="15">
      <c r="A6" t="s">
        <v>25</v>
      </c>
      <c r="B6" s="23">
        <v>40567</v>
      </c>
      <c r="C6" s="24">
        <v>80</v>
      </c>
      <c r="D6" s="25" t="s">
        <v>26</v>
      </c>
    </row>
    <row r="7" spans="1:4" ht="15">
      <c r="A7" t="s">
        <v>23</v>
      </c>
      <c r="B7" s="23">
        <v>40570</v>
      </c>
      <c r="C7" s="24">
        <v>61</v>
      </c>
      <c r="D7" s="25" t="s">
        <v>27</v>
      </c>
    </row>
    <row r="8" spans="1:4" ht="15">
      <c r="A8" t="s">
        <v>23</v>
      </c>
      <c r="B8" s="23">
        <v>40573</v>
      </c>
      <c r="C8" s="24">
        <v>10.59</v>
      </c>
      <c r="D8" s="25" t="s">
        <v>28</v>
      </c>
    </row>
    <row r="9" spans="1:4" ht="15">
      <c r="A9" t="s">
        <v>23</v>
      </c>
      <c r="B9" s="23">
        <v>40573</v>
      </c>
      <c r="C9" s="24">
        <v>3.49</v>
      </c>
      <c r="D9" s="25" t="s">
        <v>52</v>
      </c>
    </row>
    <row r="10" spans="1:4" ht="15">
      <c r="A10" t="s">
        <v>23</v>
      </c>
      <c r="B10" s="23">
        <v>40575</v>
      </c>
      <c r="C10" s="24">
        <v>8.12</v>
      </c>
      <c r="D10" s="26" t="s">
        <v>29</v>
      </c>
    </row>
    <row r="11" spans="1:4" ht="15">
      <c r="A11" t="s">
        <v>23</v>
      </c>
      <c r="B11" s="23">
        <v>40589</v>
      </c>
      <c r="C11" s="24">
        <v>18.89</v>
      </c>
      <c r="D11" s="25" t="s">
        <v>30</v>
      </c>
    </row>
    <row r="12" spans="1:4" ht="15">
      <c r="A12" t="s">
        <v>23</v>
      </c>
      <c r="B12" s="23">
        <v>40589</v>
      </c>
      <c r="C12" s="24">
        <v>3.84</v>
      </c>
      <c r="D12" s="25" t="s">
        <v>28</v>
      </c>
    </row>
    <row r="13" spans="1:4" ht="15">
      <c r="A13" t="s">
        <v>23</v>
      </c>
      <c r="B13" s="27">
        <v>40601</v>
      </c>
      <c r="C13" s="24">
        <v>40.26</v>
      </c>
      <c r="D13" s="25" t="s">
        <v>31</v>
      </c>
    </row>
    <row r="14" spans="1:4" ht="15">
      <c r="A14" t="s">
        <v>23</v>
      </c>
      <c r="B14" s="27">
        <v>40612</v>
      </c>
      <c r="C14" s="24">
        <v>6.98</v>
      </c>
      <c r="D14" s="25" t="s">
        <v>32</v>
      </c>
    </row>
    <row r="15" spans="1:4" ht="15">
      <c r="A15" t="s">
        <v>23</v>
      </c>
      <c r="B15" s="27">
        <v>40614</v>
      </c>
      <c r="C15" s="24">
        <v>53.5</v>
      </c>
      <c r="D15" s="25" t="s">
        <v>33</v>
      </c>
    </row>
    <row r="16" spans="1:4" ht="15">
      <c r="A16" t="s">
        <v>23</v>
      </c>
      <c r="B16" s="27">
        <v>40621</v>
      </c>
      <c r="C16" s="24">
        <v>50</v>
      </c>
      <c r="D16" s="25" t="s">
        <v>34</v>
      </c>
    </row>
    <row r="17" spans="1:4" ht="15">
      <c r="A17" t="s">
        <v>25</v>
      </c>
      <c r="B17" s="27">
        <v>40620</v>
      </c>
      <c r="C17" s="24">
        <v>1.6</v>
      </c>
      <c r="D17" s="25" t="s">
        <v>35</v>
      </c>
    </row>
    <row r="18" spans="1:4" ht="15">
      <c r="A18" t="s">
        <v>23</v>
      </c>
      <c r="B18" s="27">
        <v>40652</v>
      </c>
      <c r="C18" s="24">
        <v>10</v>
      </c>
      <c r="D18" s="25" t="s">
        <v>36</v>
      </c>
    </row>
    <row r="19" spans="1:4" ht="15">
      <c r="A19" t="s">
        <v>23</v>
      </c>
      <c r="B19" s="27">
        <v>40659</v>
      </c>
      <c r="C19" s="24">
        <v>20.64</v>
      </c>
      <c r="D19" s="25" t="s">
        <v>37</v>
      </c>
    </row>
    <row r="20" spans="1:4" ht="15">
      <c r="A20" t="s">
        <v>25</v>
      </c>
      <c r="B20" s="27">
        <v>40674</v>
      </c>
      <c r="C20" s="24">
        <v>4.99</v>
      </c>
      <c r="D20" s="25" t="s">
        <v>38</v>
      </c>
    </row>
    <row r="21" spans="1:4" ht="15">
      <c r="A21" t="s">
        <v>25</v>
      </c>
      <c r="B21" s="27">
        <v>40711</v>
      </c>
      <c r="C21" s="24">
        <v>430</v>
      </c>
      <c r="D21" s="25" t="s">
        <v>50</v>
      </c>
    </row>
    <row r="22" spans="1:4" ht="15">
      <c r="A22" t="s">
        <v>25</v>
      </c>
      <c r="B22" s="27">
        <v>40725</v>
      </c>
      <c r="C22" s="24">
        <v>4.99</v>
      </c>
      <c r="D22" s="25" t="s">
        <v>39</v>
      </c>
    </row>
    <row r="23" spans="1:4" ht="15">
      <c r="A23" t="s">
        <v>23</v>
      </c>
      <c r="B23" s="27">
        <v>40748</v>
      </c>
      <c r="C23" s="24">
        <v>3.59</v>
      </c>
      <c r="D23" s="25" t="s">
        <v>28</v>
      </c>
    </row>
    <row r="24" spans="1:4" ht="15">
      <c r="A24" t="s">
        <v>25</v>
      </c>
      <c r="B24" s="14">
        <v>40766</v>
      </c>
      <c r="C24" s="24">
        <v>16.99</v>
      </c>
      <c r="D24" s="25" t="s">
        <v>40</v>
      </c>
    </row>
    <row r="25" spans="1:4" ht="15">
      <c r="A25" t="s">
        <v>23</v>
      </c>
      <c r="B25" s="14">
        <v>40817</v>
      </c>
      <c r="C25" s="24">
        <v>40.26</v>
      </c>
      <c r="D25" s="25" t="s">
        <v>31</v>
      </c>
    </row>
    <row r="26" spans="1:4" ht="15">
      <c r="A26" t="s">
        <v>23</v>
      </c>
      <c r="B26" s="14">
        <v>40817</v>
      </c>
      <c r="C26" s="24">
        <v>45</v>
      </c>
      <c r="D26" s="25" t="s">
        <v>41</v>
      </c>
    </row>
    <row r="27" spans="1:4" ht="15">
      <c r="A27" t="s">
        <v>23</v>
      </c>
      <c r="B27" s="28">
        <v>40823</v>
      </c>
      <c r="C27" s="24">
        <v>80</v>
      </c>
      <c r="D27" s="25" t="s">
        <v>42</v>
      </c>
    </row>
    <row r="28" spans="1:4" ht="15">
      <c r="A28" t="s">
        <v>23</v>
      </c>
      <c r="B28" s="28">
        <v>40831</v>
      </c>
      <c r="C28" s="24">
        <v>20</v>
      </c>
      <c r="D28" s="25" t="s">
        <v>43</v>
      </c>
    </row>
    <row r="29" spans="1:4" ht="15">
      <c r="A29" t="s">
        <v>23</v>
      </c>
      <c r="B29" s="28">
        <v>40852</v>
      </c>
      <c r="C29" s="24">
        <v>5.99</v>
      </c>
      <c r="D29" s="25" t="s">
        <v>44</v>
      </c>
    </row>
    <row r="30" spans="1:4" ht="15">
      <c r="A30" t="s">
        <v>25</v>
      </c>
      <c r="B30" s="28">
        <v>40852</v>
      </c>
      <c r="C30" s="24">
        <v>5.98</v>
      </c>
      <c r="D30" s="25" t="s">
        <v>45</v>
      </c>
    </row>
    <row r="31" spans="1:4" ht="15">
      <c r="A31" t="s">
        <v>23</v>
      </c>
      <c r="B31" s="28">
        <v>40904</v>
      </c>
      <c r="C31" s="24">
        <v>35</v>
      </c>
      <c r="D31" s="25" t="s">
        <v>46</v>
      </c>
    </row>
    <row r="32" spans="1:4" ht="15">
      <c r="A32" t="s">
        <v>23</v>
      </c>
      <c r="B32" s="28">
        <v>40904</v>
      </c>
      <c r="C32" s="24">
        <v>30</v>
      </c>
      <c r="D32" s="25" t="s">
        <v>47</v>
      </c>
    </row>
    <row r="33" spans="1:4" ht="15">
      <c r="A33" t="s">
        <v>23</v>
      </c>
      <c r="B33" s="28">
        <v>40904</v>
      </c>
      <c r="C33" s="24">
        <v>40</v>
      </c>
      <c r="D33" s="25" t="s">
        <v>48</v>
      </c>
    </row>
    <row r="34" spans="2:4" ht="15">
      <c r="B34" s="32" t="s">
        <v>7</v>
      </c>
      <c r="C34" s="33">
        <f>SUM(C3:C33)</f>
        <v>1441.87</v>
      </c>
      <c r="D34" s="25"/>
    </row>
    <row r="36" ht="15">
      <c r="B36" s="23"/>
    </row>
    <row r="37" ht="15">
      <c r="B3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15.140625" style="0" customWidth="1"/>
    <col min="2" max="2" width="7.140625" style="0" bestFit="1" customWidth="1"/>
    <col min="3" max="3" width="9.140625" style="0" bestFit="1" customWidth="1"/>
    <col min="4" max="4" width="11.421875" style="0" bestFit="1" customWidth="1"/>
    <col min="5" max="5" width="10.00390625" style="0" customWidth="1"/>
    <col min="6" max="6" width="10.140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1"/>
      <c r="C2" s="1"/>
      <c r="D2" s="1"/>
      <c r="E2" s="1"/>
      <c r="F2" s="1"/>
    </row>
    <row r="3" spans="1:6" ht="15">
      <c r="A3" s="3"/>
      <c r="B3" s="4">
        <v>24.38</v>
      </c>
      <c r="C3" s="5">
        <v>326</v>
      </c>
      <c r="D3" s="6">
        <v>98.24</v>
      </c>
      <c r="E3" s="7">
        <f>B3/C3*100</f>
        <v>7.478527607361962</v>
      </c>
      <c r="F3" s="6">
        <f>D3/C3*100</f>
        <v>30.13496932515337</v>
      </c>
    </row>
    <row r="4" spans="1:6" ht="15">
      <c r="A4" s="8">
        <v>40572</v>
      </c>
      <c r="B4" s="9">
        <v>47.33</v>
      </c>
      <c r="C4" s="9">
        <v>481.1</v>
      </c>
      <c r="D4" s="10">
        <v>187.43</v>
      </c>
      <c r="E4" s="11">
        <f>B4/C4*100</f>
        <v>9.837871544377467</v>
      </c>
      <c r="F4" s="10">
        <f>D4/C4*100</f>
        <v>38.958636458116814</v>
      </c>
    </row>
    <row r="5" spans="1:6" ht="15">
      <c r="A5" s="12" t="s">
        <v>7</v>
      </c>
      <c r="B5" s="9">
        <f>SUM(B3:B4)</f>
        <v>71.71</v>
      </c>
      <c r="C5" s="9">
        <f>SUM(C3:C4)</f>
        <v>807.1</v>
      </c>
      <c r="D5" s="9">
        <f>SUM(D3:D4)</f>
        <v>285.67</v>
      </c>
      <c r="E5" s="11">
        <f>B5/C5*100</f>
        <v>8.884896543179282</v>
      </c>
      <c r="F5" s="10">
        <f>D5/C5*100</f>
        <v>35.39462272333044</v>
      </c>
    </row>
    <row r="6" spans="1:6" ht="15">
      <c r="A6" s="8"/>
      <c r="B6" s="9"/>
      <c r="C6" s="9"/>
      <c r="D6" s="10"/>
      <c r="E6" s="11"/>
      <c r="F6" s="10"/>
    </row>
    <row r="7" spans="1:6" ht="15">
      <c r="A7" s="12" t="s">
        <v>8</v>
      </c>
      <c r="B7" s="4"/>
      <c r="C7" s="4"/>
      <c r="D7" s="13"/>
      <c r="E7" s="11"/>
      <c r="F7" s="10"/>
    </row>
    <row r="8" spans="1:6" ht="15">
      <c r="A8" s="8">
        <v>40579</v>
      </c>
      <c r="B8" s="9">
        <v>25.95</v>
      </c>
      <c r="C8" s="9">
        <v>850.8</v>
      </c>
      <c r="D8" s="10">
        <v>103.8</v>
      </c>
      <c r="E8" s="11">
        <f>B8/C8*100</f>
        <v>3.050070521861777</v>
      </c>
      <c r="F8" s="10">
        <f>D8/C8*100</f>
        <v>12.200282087447109</v>
      </c>
    </row>
    <row r="9" spans="1:6" ht="15">
      <c r="A9" s="8">
        <v>40601</v>
      </c>
      <c r="B9" s="9">
        <v>22.5</v>
      </c>
      <c r="C9" s="4">
        <v>319.9</v>
      </c>
      <c r="D9" s="10">
        <v>63</v>
      </c>
      <c r="E9" s="11">
        <f>B9/C9*100</f>
        <v>7.033447952485152</v>
      </c>
      <c r="F9" s="10">
        <f>D9/C9*100</f>
        <v>19.693654266958426</v>
      </c>
    </row>
    <row r="10" spans="1:6" ht="15">
      <c r="A10" s="12" t="s">
        <v>7</v>
      </c>
      <c r="B10" s="9">
        <f>SUM(B8:B9)</f>
        <v>48.45</v>
      </c>
      <c r="C10" s="4">
        <f>SUM(C8:C9)</f>
        <v>1170.6999999999998</v>
      </c>
      <c r="D10" s="10">
        <f>SUM(D8:D9)</f>
        <v>166.8</v>
      </c>
      <c r="E10" s="11">
        <f>B10/C10*100</f>
        <v>4.138549585717947</v>
      </c>
      <c r="F10" s="10">
        <f>D10/C10*100</f>
        <v>14.247885880242592</v>
      </c>
    </row>
    <row r="11" spans="1:6" ht="15">
      <c r="A11" s="12"/>
      <c r="B11" s="9"/>
      <c r="C11" s="4"/>
      <c r="D11" s="10"/>
      <c r="E11" s="11"/>
      <c r="F11" s="10"/>
    </row>
    <row r="12" spans="1:6" ht="15">
      <c r="A12" s="12" t="s">
        <v>9</v>
      </c>
      <c r="B12" s="9"/>
      <c r="C12" s="4"/>
      <c r="D12" s="10"/>
      <c r="E12" s="11"/>
      <c r="F12" s="10"/>
    </row>
    <row r="13" spans="1:6" ht="15">
      <c r="A13" s="8">
        <v>40608</v>
      </c>
      <c r="B13" s="9">
        <v>46</v>
      </c>
      <c r="C13" s="9">
        <v>1000.6</v>
      </c>
      <c r="D13" s="10">
        <v>143.52</v>
      </c>
      <c r="E13" s="11">
        <f>B13/C13*100</f>
        <v>4.597241655006996</v>
      </c>
      <c r="F13" s="10">
        <f>D13/C13*100</f>
        <v>14.343393963621828</v>
      </c>
    </row>
    <row r="14" spans="1:6" ht="15">
      <c r="A14" s="8">
        <v>40628</v>
      </c>
      <c r="B14" s="9">
        <v>17</v>
      </c>
      <c r="C14" s="4">
        <v>318.4</v>
      </c>
      <c r="D14" s="10">
        <v>53.02</v>
      </c>
      <c r="E14" s="11">
        <f>B14/C14*100</f>
        <v>5.339195979899498</v>
      </c>
      <c r="F14" s="10">
        <f>D14/C14*100</f>
        <v>16.65201005025126</v>
      </c>
    </row>
    <row r="15" spans="1:6" ht="15">
      <c r="A15" s="12" t="s">
        <v>7</v>
      </c>
      <c r="B15" s="9">
        <f>SUM(B13:B14)</f>
        <v>63</v>
      </c>
      <c r="C15" s="4">
        <f>SUM(C13:C14)</f>
        <v>1319</v>
      </c>
      <c r="D15" s="10">
        <f>SUM(D13:D14)</f>
        <v>196.54000000000002</v>
      </c>
      <c r="E15" s="11">
        <f>B15/C15*100</f>
        <v>4.776345716451857</v>
      </c>
      <c r="F15" s="10">
        <f>D15/C15*100</f>
        <v>14.900682335102353</v>
      </c>
    </row>
    <row r="16" spans="1:6" ht="15">
      <c r="A16" s="12"/>
      <c r="B16" s="9"/>
      <c r="C16" s="4"/>
      <c r="D16" s="10"/>
      <c r="E16" s="11"/>
      <c r="F16" s="10"/>
    </row>
    <row r="17" spans="1:6" ht="15">
      <c r="A17" s="12" t="s">
        <v>10</v>
      </c>
      <c r="B17" s="9"/>
      <c r="C17" s="4"/>
      <c r="D17" s="10"/>
      <c r="E17" s="11"/>
      <c r="F17" s="10"/>
    </row>
    <row r="18" spans="1:6" ht="15">
      <c r="A18" s="14">
        <v>40635</v>
      </c>
      <c r="B18" s="9">
        <v>49</v>
      </c>
      <c r="C18" s="4">
        <v>1193.3</v>
      </c>
      <c r="D18" s="10">
        <v>160.72</v>
      </c>
      <c r="E18" s="11">
        <f>B18/C18*100</f>
        <v>4.10625995139529</v>
      </c>
      <c r="F18" s="10">
        <f>D18/C18*100</f>
        <v>13.468532640576553</v>
      </c>
    </row>
    <row r="19" spans="1:6" ht="15">
      <c r="A19" s="14">
        <v>40659</v>
      </c>
      <c r="B19" s="9">
        <v>50</v>
      </c>
      <c r="C19" s="4">
        <v>1032.7</v>
      </c>
      <c r="D19" s="10">
        <v>159</v>
      </c>
      <c r="E19" s="11">
        <f>B19/C19*100</f>
        <v>4.841677156967173</v>
      </c>
      <c r="F19" s="10">
        <f>D19/C19*100</f>
        <v>15.396533359155612</v>
      </c>
    </row>
    <row r="20" spans="1:6" ht="15">
      <c r="A20" s="12" t="s">
        <v>7</v>
      </c>
      <c r="B20" s="9">
        <f>SUM(B18:B19)</f>
        <v>99</v>
      </c>
      <c r="C20" s="4">
        <f>SUM(C18:C19)</f>
        <v>2226</v>
      </c>
      <c r="D20" s="10">
        <f>SUM(D18:D19)</f>
        <v>319.72</v>
      </c>
      <c r="E20" s="11">
        <f>B20/C20*100</f>
        <v>4.44743935309973</v>
      </c>
      <c r="F20" s="10">
        <f>D20/C20*100</f>
        <v>14.362982929020665</v>
      </c>
    </row>
    <row r="21" spans="1:6" ht="15">
      <c r="A21" s="12" t="s">
        <v>11</v>
      </c>
      <c r="B21" s="9"/>
      <c r="C21" s="4"/>
      <c r="D21" s="10"/>
      <c r="E21" s="11"/>
      <c r="F21" s="10"/>
    </row>
    <row r="22" spans="1:6" ht="15">
      <c r="A22" s="14">
        <v>40679</v>
      </c>
      <c r="B22" s="9">
        <v>50.27</v>
      </c>
      <c r="C22" s="4">
        <v>1256.6</v>
      </c>
      <c r="D22" s="10">
        <v>160</v>
      </c>
      <c r="E22" s="11">
        <f>B22/C22*100</f>
        <v>4.000477478911348</v>
      </c>
      <c r="F22" s="10">
        <f>D22/C22*100</f>
        <v>12.732770969282193</v>
      </c>
    </row>
    <row r="23" spans="1:6" ht="15">
      <c r="A23" s="14"/>
      <c r="B23" s="9"/>
      <c r="C23" s="4"/>
      <c r="D23" s="10"/>
      <c r="E23" s="11"/>
      <c r="F23" s="10"/>
    </row>
    <row r="24" spans="1:6" ht="15">
      <c r="A24" s="12" t="s">
        <v>7</v>
      </c>
      <c r="B24" s="9">
        <f>SUM(B22:B23)</f>
        <v>50.27</v>
      </c>
      <c r="C24" s="4">
        <f>SUM(C22:C23)</f>
        <v>1256.6</v>
      </c>
      <c r="D24" s="10">
        <f>SUM(D22:D23)</f>
        <v>160</v>
      </c>
      <c r="E24" s="11">
        <f>B24/C24*100</f>
        <v>4.000477478911348</v>
      </c>
      <c r="F24" s="10">
        <f>D24/C24*100</f>
        <v>12.732770969282193</v>
      </c>
    </row>
    <row r="25" spans="1:6" ht="15">
      <c r="A25" s="12"/>
      <c r="B25" s="9"/>
      <c r="C25" s="4"/>
      <c r="D25" s="10"/>
      <c r="E25" s="11"/>
      <c r="F25" s="10"/>
    </row>
    <row r="26" spans="1:6" ht="15">
      <c r="A26" s="12" t="s">
        <v>12</v>
      </c>
      <c r="B26" s="9"/>
      <c r="C26" s="4"/>
      <c r="D26" s="10"/>
      <c r="E26" s="11"/>
      <c r="F26" s="10"/>
    </row>
    <row r="27" spans="1:6" ht="15">
      <c r="A27" s="14">
        <v>40705</v>
      </c>
      <c r="B27" s="9">
        <v>36</v>
      </c>
      <c r="C27" s="15">
        <v>790.2</v>
      </c>
      <c r="D27" s="10">
        <v>118.8</v>
      </c>
      <c r="E27" s="11">
        <f>B27/C27*100</f>
        <v>4.555808656036446</v>
      </c>
      <c r="F27" s="10">
        <f>D27/C27*100</f>
        <v>15.034168564920272</v>
      </c>
    </row>
    <row r="28" spans="1:6" ht="15">
      <c r="A28" s="14">
        <v>40720</v>
      </c>
      <c r="B28" s="9">
        <v>45</v>
      </c>
      <c r="C28" s="4">
        <v>994.7</v>
      </c>
      <c r="D28" s="10">
        <v>146.5</v>
      </c>
      <c r="E28" s="11">
        <f>B28/C28*100</f>
        <v>4.523977078516135</v>
      </c>
      <c r="F28" s="10">
        <f>D28/C28*100</f>
        <v>14.728058711169195</v>
      </c>
    </row>
    <row r="29" spans="1:6" ht="15">
      <c r="A29" s="12" t="s">
        <v>7</v>
      </c>
      <c r="B29" s="9">
        <f>SUM(B27:B28)</f>
        <v>81</v>
      </c>
      <c r="C29" s="4">
        <f>SUM(C27:C28)</f>
        <v>1784.9</v>
      </c>
      <c r="D29" s="10">
        <f>SUM(D27:D28)</f>
        <v>265.3</v>
      </c>
      <c r="E29" s="11">
        <f>B29/C29*100</f>
        <v>4.53806935962799</v>
      </c>
      <c r="F29" s="10">
        <f>D29/C29*100</f>
        <v>14.863577791472911</v>
      </c>
    </row>
    <row r="30" spans="1:6" ht="15">
      <c r="A30" s="12"/>
      <c r="B30" s="9"/>
      <c r="C30" s="4"/>
      <c r="D30" s="10"/>
      <c r="E30" s="11"/>
      <c r="F30" s="10"/>
    </row>
    <row r="31" spans="1:6" ht="15">
      <c r="A31" s="12" t="s">
        <v>13</v>
      </c>
      <c r="B31" s="9"/>
      <c r="C31" s="4"/>
      <c r="D31" s="10"/>
      <c r="E31" s="11"/>
      <c r="F31" s="10"/>
    </row>
    <row r="32" spans="1:6" ht="15">
      <c r="A32" s="14">
        <v>40741</v>
      </c>
      <c r="B32" s="9">
        <v>39.92</v>
      </c>
      <c r="C32" s="15">
        <v>1045.5</v>
      </c>
      <c r="D32" s="10">
        <v>169.69</v>
      </c>
      <c r="E32" s="11">
        <f>B32/C32*100</f>
        <v>3.8182687709230034</v>
      </c>
      <c r="F32" s="10">
        <f>D32/C32*100</f>
        <v>16.230511716881875</v>
      </c>
    </row>
    <row r="33" spans="1:6" ht="15">
      <c r="A33" s="14">
        <v>40748</v>
      </c>
      <c r="B33" s="9">
        <v>17.29</v>
      </c>
      <c r="C33" s="15">
        <v>305.2</v>
      </c>
      <c r="D33" s="16">
        <v>73.84</v>
      </c>
      <c r="E33" s="11">
        <f>B33/C33*100</f>
        <v>5.6651376146788985</v>
      </c>
      <c r="F33" s="10">
        <f>D33/C33*100</f>
        <v>24.193971166448232</v>
      </c>
    </row>
    <row r="34" spans="1:6" ht="15">
      <c r="A34" s="14">
        <v>40755</v>
      </c>
      <c r="B34" s="9">
        <v>17.11</v>
      </c>
      <c r="C34" s="15">
        <v>345.7</v>
      </c>
      <c r="D34" s="16">
        <v>73.84</v>
      </c>
      <c r="E34" s="11">
        <f>B34/C34*100</f>
        <v>4.949378073474111</v>
      </c>
      <c r="F34" s="10">
        <f>D34/C34*100</f>
        <v>21.359560312409606</v>
      </c>
    </row>
    <row r="35" spans="1:6" ht="15">
      <c r="A35" s="12" t="s">
        <v>7</v>
      </c>
      <c r="B35" s="9">
        <f>SUM(B32:B34)</f>
        <v>74.32</v>
      </c>
      <c r="C35" s="9">
        <f>SUM(C32:C34)</f>
        <v>1696.4</v>
      </c>
      <c r="D35" s="17">
        <f>SUM(D32:D34)</f>
        <v>317.37</v>
      </c>
      <c r="E35" s="11">
        <f>B35/C35*100</f>
        <v>4.381042207026644</v>
      </c>
      <c r="F35" s="10">
        <f>D35/C35*100</f>
        <v>18.708441405328934</v>
      </c>
    </row>
    <row r="36" spans="1:6" ht="15">
      <c r="A36" s="12" t="s">
        <v>14</v>
      </c>
      <c r="B36" s="9"/>
      <c r="C36" s="4"/>
      <c r="D36" s="10"/>
      <c r="E36" s="11"/>
      <c r="F36" s="10"/>
    </row>
    <row r="37" spans="1:6" ht="15">
      <c r="A37" s="14">
        <v>40762</v>
      </c>
      <c r="B37" s="9">
        <v>16.39</v>
      </c>
      <c r="C37" s="15">
        <f>683.8-125</f>
        <v>558.8</v>
      </c>
      <c r="D37" s="10">
        <v>69.49</v>
      </c>
      <c r="E37" s="11">
        <f>B37/C37*100</f>
        <v>2.933070866141733</v>
      </c>
      <c r="F37" s="10">
        <f>D37/C37*100</f>
        <v>12.435576234788833</v>
      </c>
    </row>
    <row r="38" spans="1:6" ht="15">
      <c r="A38" s="14">
        <v>40773</v>
      </c>
      <c r="B38" s="9">
        <v>5.2</v>
      </c>
      <c r="C38" s="15">
        <v>125</v>
      </c>
      <c r="D38" s="16">
        <v>15</v>
      </c>
      <c r="E38" s="11">
        <f>B38/C38*100</f>
        <v>4.16</v>
      </c>
      <c r="F38" s="10">
        <f>D38/C38*100</f>
        <v>12</v>
      </c>
    </row>
    <row r="39" spans="1:6" ht="15">
      <c r="A39" s="14">
        <v>40785</v>
      </c>
      <c r="B39" s="9">
        <v>50.5</v>
      </c>
      <c r="C39" s="15">
        <v>1028.6</v>
      </c>
      <c r="D39" s="16">
        <v>160</v>
      </c>
      <c r="E39" s="11">
        <f>B39/C39*100</f>
        <v>4.909585844837644</v>
      </c>
      <c r="F39" s="10">
        <f>D39/C39*100</f>
        <v>15.555123468792534</v>
      </c>
    </row>
    <row r="40" spans="1:6" ht="15">
      <c r="A40" s="12" t="s">
        <v>7</v>
      </c>
      <c r="B40" s="9">
        <f>SUM(B37:B39)</f>
        <v>72.09</v>
      </c>
      <c r="C40" s="9">
        <f>SUM(C37:C39)</f>
        <v>1712.3999999999999</v>
      </c>
      <c r="D40" s="17">
        <f>SUM(D37:D39)</f>
        <v>244.49</v>
      </c>
      <c r="E40" s="11">
        <f>B40/C40*100</f>
        <v>4.209880868955852</v>
      </c>
      <c r="F40" s="10">
        <f>D40/C40*100</f>
        <v>14.277622050922684</v>
      </c>
    </row>
    <row r="41" spans="1:6" ht="15">
      <c r="A41" s="12" t="s">
        <v>15</v>
      </c>
      <c r="B41" s="9"/>
      <c r="C41" s="4"/>
      <c r="D41" s="10"/>
      <c r="E41" s="11"/>
      <c r="F41" s="10"/>
    </row>
    <row r="42" spans="1:6" ht="15">
      <c r="A42" s="14">
        <v>40805</v>
      </c>
      <c r="B42" s="9">
        <v>47.07</v>
      </c>
      <c r="C42" s="15">
        <v>1153.3</v>
      </c>
      <c r="D42" s="16">
        <v>160</v>
      </c>
      <c r="E42" s="11">
        <f>B42/C42*100</f>
        <v>4.081331830399723</v>
      </c>
      <c r="F42" s="10">
        <v>150</v>
      </c>
    </row>
    <row r="43" spans="1:6" ht="15">
      <c r="A43" s="12" t="s">
        <v>7</v>
      </c>
      <c r="B43" s="9">
        <f>SUM(B42:B42)</f>
        <v>47.07</v>
      </c>
      <c r="C43" s="9">
        <f>SUM(C42:C42)</f>
        <v>1153.3</v>
      </c>
      <c r="D43" s="17">
        <f>SUM(D42:D42)</f>
        <v>160</v>
      </c>
      <c r="E43" s="11">
        <f>B43/C43*100</f>
        <v>4.081331830399723</v>
      </c>
      <c r="F43" s="10">
        <f>D43/C43*100</f>
        <v>13.873233330443076</v>
      </c>
    </row>
    <row r="44" spans="1:6" ht="15">
      <c r="A44" s="12" t="s">
        <v>16</v>
      </c>
      <c r="B44" s="9"/>
      <c r="C44" s="9"/>
      <c r="D44" s="17"/>
      <c r="E44" s="11"/>
      <c r="F44" s="10"/>
    </row>
    <row r="45" spans="1:6" ht="15">
      <c r="A45" s="14">
        <v>40825</v>
      </c>
      <c r="B45" s="9">
        <v>25.17</v>
      </c>
      <c r="C45" s="9">
        <v>635.4</v>
      </c>
      <c r="D45" s="10">
        <v>103.7</v>
      </c>
      <c r="E45" s="11">
        <f>B45/C45*100</f>
        <v>3.961284230406044</v>
      </c>
      <c r="F45" s="10">
        <f>D45/C45*100</f>
        <v>16.320428076802017</v>
      </c>
    </row>
    <row r="46" spans="1:6" ht="15">
      <c r="A46" s="14">
        <v>40843</v>
      </c>
      <c r="B46" s="9">
        <v>15.15</v>
      </c>
      <c r="C46" s="9">
        <v>314.4</v>
      </c>
      <c r="D46" s="17">
        <v>64.84</v>
      </c>
      <c r="E46" s="11">
        <f>B46/C46*100</f>
        <v>4.818702290076336</v>
      </c>
      <c r="F46" s="10">
        <f>D46/C46*100</f>
        <v>20.6234096692112</v>
      </c>
    </row>
    <row r="47" spans="1:6" ht="15">
      <c r="A47" s="12" t="s">
        <v>7</v>
      </c>
      <c r="B47" s="9">
        <f>SUM(B45:B46)</f>
        <v>40.32</v>
      </c>
      <c r="C47" s="9">
        <f>SUM(C45:C46)</f>
        <v>949.8</v>
      </c>
      <c r="D47" s="9">
        <f>SUM(D45:D46)</f>
        <v>168.54000000000002</v>
      </c>
      <c r="E47" s="11">
        <f>B47/C47*100</f>
        <v>4.245104232469994</v>
      </c>
      <c r="F47" s="10">
        <f>D47/C47*100</f>
        <v>17.74478837650032</v>
      </c>
    </row>
    <row r="48" spans="1:6" ht="15">
      <c r="A48" s="12" t="s">
        <v>17</v>
      </c>
      <c r="B48" s="9"/>
      <c r="C48" s="9"/>
      <c r="D48" s="17"/>
      <c r="E48" s="11"/>
      <c r="F48" s="10"/>
    </row>
    <row r="49" spans="1:6" ht="15">
      <c r="A49" s="14">
        <v>40850</v>
      </c>
      <c r="B49" s="9">
        <v>13.25</v>
      </c>
      <c r="C49" s="9">
        <v>321.17</v>
      </c>
      <c r="D49" s="10">
        <v>57.11</v>
      </c>
      <c r="E49" s="11">
        <f aca="true" t="shared" si="0" ref="E49:E57">B49/C49*100</f>
        <v>4.125540990752561</v>
      </c>
      <c r="F49" s="10">
        <f aca="true" t="shared" si="1" ref="F49:F57">D49/C49*100</f>
        <v>17.781860074104056</v>
      </c>
    </row>
    <row r="50" spans="1:6" ht="15">
      <c r="A50" s="14">
        <v>40857</v>
      </c>
      <c r="B50" s="9">
        <v>26.4</v>
      </c>
      <c r="C50" s="9">
        <v>600</v>
      </c>
      <c r="D50" s="17">
        <v>115.11</v>
      </c>
      <c r="E50" s="11">
        <f t="shared" si="0"/>
        <v>4.3999999999999995</v>
      </c>
      <c r="F50" s="10">
        <f t="shared" si="1"/>
        <v>19.185</v>
      </c>
    </row>
    <row r="51" spans="1:6" ht="15">
      <c r="A51" s="14">
        <v>40862</v>
      </c>
      <c r="B51" s="9">
        <v>20.39</v>
      </c>
      <c r="C51" s="9">
        <v>400</v>
      </c>
      <c r="D51" s="17">
        <v>89.51</v>
      </c>
      <c r="E51" s="11">
        <f t="shared" si="0"/>
        <v>5.0975</v>
      </c>
      <c r="F51" s="10">
        <f t="shared" si="1"/>
        <v>22.3775</v>
      </c>
    </row>
    <row r="52" spans="1:6" ht="15">
      <c r="A52" s="14">
        <v>40867</v>
      </c>
      <c r="B52" s="9">
        <v>14.97</v>
      </c>
      <c r="C52" s="9">
        <v>300</v>
      </c>
      <c r="D52" s="10">
        <v>66.01</v>
      </c>
      <c r="E52" s="11">
        <f t="shared" si="0"/>
        <v>4.99</v>
      </c>
      <c r="F52" s="10">
        <f t="shared" si="1"/>
        <v>22.003333333333337</v>
      </c>
    </row>
    <row r="53" spans="1:6" ht="15">
      <c r="A53" s="14">
        <v>40874</v>
      </c>
      <c r="B53" s="9">
        <v>37.72</v>
      </c>
      <c r="C53" s="9">
        <v>751.3</v>
      </c>
      <c r="D53" s="10">
        <v>167.1</v>
      </c>
      <c r="E53" s="11">
        <f t="shared" si="0"/>
        <v>5.020630906428856</v>
      </c>
      <c r="F53" s="10">
        <f t="shared" si="1"/>
        <v>22.241448156528683</v>
      </c>
    </row>
    <row r="54" spans="1:6" ht="15">
      <c r="A54" s="12" t="s">
        <v>7</v>
      </c>
      <c r="B54" s="9">
        <f>SUM(B49:B53)</f>
        <v>112.73</v>
      </c>
      <c r="C54" s="9">
        <f>SUM(C49:C53)</f>
        <v>2372.4700000000003</v>
      </c>
      <c r="D54" s="9">
        <f>SUM(D49:D53)</f>
        <v>494.84000000000003</v>
      </c>
      <c r="E54" s="11">
        <f t="shared" si="0"/>
        <v>4.751588007435289</v>
      </c>
      <c r="F54" s="10">
        <f t="shared" si="1"/>
        <v>20.8575872403023</v>
      </c>
    </row>
    <row r="55" spans="1:6" ht="15">
      <c r="A55" s="12" t="s">
        <v>18</v>
      </c>
      <c r="B55" s="9"/>
      <c r="C55" s="4"/>
      <c r="D55" s="10"/>
      <c r="E55" s="11"/>
      <c r="F55" s="10"/>
    </row>
    <row r="56" spans="1:6" ht="15">
      <c r="A56" s="14">
        <v>40900</v>
      </c>
      <c r="B56" s="9">
        <v>15</v>
      </c>
      <c r="C56" s="9">
        <v>300</v>
      </c>
      <c r="D56" s="10">
        <v>64.05</v>
      </c>
      <c r="E56" s="11">
        <f t="shared" si="0"/>
        <v>5</v>
      </c>
      <c r="F56" s="10">
        <f t="shared" si="1"/>
        <v>21.349999999999998</v>
      </c>
    </row>
    <row r="57" spans="1:6" ht="15">
      <c r="A57" s="14">
        <v>40903</v>
      </c>
      <c r="B57" s="9">
        <v>10</v>
      </c>
      <c r="C57" s="9">
        <v>200</v>
      </c>
      <c r="D57" s="10">
        <v>41.7</v>
      </c>
      <c r="E57" s="11">
        <f t="shared" si="0"/>
        <v>5</v>
      </c>
      <c r="F57" s="10">
        <f t="shared" si="1"/>
        <v>20.85</v>
      </c>
    </row>
    <row r="58" spans="1:6" ht="15">
      <c r="A58" s="12" t="s">
        <v>7</v>
      </c>
      <c r="B58" s="9">
        <f>SUM(B56:B57)</f>
        <v>25</v>
      </c>
      <c r="C58" s="9">
        <f>SUM(C56:C57)</f>
        <v>500</v>
      </c>
      <c r="D58" s="17">
        <f>SUM(D56:D57)</f>
        <v>105.75</v>
      </c>
      <c r="E58" s="11">
        <f>B58/C58*100</f>
        <v>5</v>
      </c>
      <c r="F58" s="10">
        <f>D58/C58*100</f>
        <v>21.15</v>
      </c>
    </row>
    <row r="59" spans="1:6" ht="15">
      <c r="A59" s="12" t="s">
        <v>6</v>
      </c>
      <c r="B59" s="9"/>
      <c r="C59" s="4"/>
      <c r="D59" s="10"/>
      <c r="E59" s="11"/>
      <c r="F59" s="10"/>
    </row>
    <row r="60" spans="1:6" ht="15">
      <c r="A60" s="14">
        <v>40913</v>
      </c>
      <c r="B60" s="9">
        <v>10.32</v>
      </c>
      <c r="C60" s="15">
        <v>200</v>
      </c>
      <c r="D60" s="10">
        <v>47.68</v>
      </c>
      <c r="E60" s="11">
        <f>B60/C60*100</f>
        <v>5.16</v>
      </c>
      <c r="F60" s="10">
        <f>D60/C60*100</f>
        <v>23.84</v>
      </c>
    </row>
    <row r="61" spans="1:6" ht="15">
      <c r="A61" s="14">
        <v>40915</v>
      </c>
      <c r="B61" s="9">
        <v>21.56</v>
      </c>
      <c r="C61" s="15">
        <v>350</v>
      </c>
      <c r="D61" s="10">
        <v>95.72</v>
      </c>
      <c r="E61" s="11">
        <f>B61/C61*100</f>
        <v>6.159999999999999</v>
      </c>
      <c r="F61" s="10">
        <f>D61/C61*100</f>
        <v>27.34857142857143</v>
      </c>
    </row>
    <row r="62" spans="1:6" ht="15">
      <c r="A62" s="12" t="s">
        <v>7</v>
      </c>
      <c r="B62" s="9">
        <f>SUM(B60:B61)</f>
        <v>31.88</v>
      </c>
      <c r="C62" s="9">
        <f>SUM(C60:C61)</f>
        <v>550</v>
      </c>
      <c r="D62" s="17">
        <f>SUM(D60:D61)</f>
        <v>143.4</v>
      </c>
      <c r="E62" s="11">
        <f>B62/C62*100</f>
        <v>5.796363636363636</v>
      </c>
      <c r="F62" s="10">
        <f>D62/C62*100</f>
        <v>26.072727272727274</v>
      </c>
    </row>
    <row r="63" spans="1:6" ht="15">
      <c r="A63" s="12"/>
      <c r="B63" s="9"/>
      <c r="C63" s="4"/>
      <c r="D63" s="10"/>
      <c r="E63" s="11"/>
      <c r="F63" s="10"/>
    </row>
    <row r="64" spans="1:6" ht="15">
      <c r="A64" s="12"/>
      <c r="B64" s="9"/>
      <c r="C64" s="9"/>
      <c r="D64" s="17"/>
      <c r="E64" s="11"/>
      <c r="F64" s="10"/>
    </row>
    <row r="65" spans="1:6" ht="15.75">
      <c r="A65" s="18" t="s">
        <v>7</v>
      </c>
      <c r="B65" s="19">
        <f>B5+B10+B15+B20+B24+B29+B35+B40+B43+B47+B54+B58+B62+B64</f>
        <v>816.84</v>
      </c>
      <c r="C65" s="19">
        <f>C5+C10+C15+C20+C24+C29+C35+C40+C43+C47+C54+C58+C62+C64</f>
        <v>17498.67</v>
      </c>
      <c r="D65" s="20">
        <f>D5+D10+D15+D20+D24+D29+D35+D40+D43+D47+D54+D58+D62+D64</f>
        <v>3028.4200000000005</v>
      </c>
      <c r="E65" s="21">
        <f>B65/C65*100</f>
        <v>4.668011911762438</v>
      </c>
      <c r="F65" s="20">
        <f>D65/C65*100</f>
        <v>17.306572442362768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Povilas</dc:creator>
  <cp:keywords/>
  <dc:description/>
  <cp:lastModifiedBy>Povilas</cp:lastModifiedBy>
  <dcterms:created xsi:type="dcterms:W3CDTF">2012-02-23T16:44:02Z</dcterms:created>
  <dcterms:modified xsi:type="dcterms:W3CDTF">2012-02-23T16:52:01Z</dcterms:modified>
  <cp:category/>
  <cp:version/>
  <cp:contentType/>
  <cp:contentStatus/>
</cp:coreProperties>
</file>